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f0dc02335c891a/"/>
    </mc:Choice>
  </mc:AlternateContent>
  <xr:revisionPtr revIDLastSave="18" documentId="8_{336E4F28-696E-48C0-93E0-50CB1403B100}" xr6:coauthVersionLast="45" xr6:coauthVersionMax="45" xr10:uidLastSave="{5D0DA3A0-73C5-4FD8-B436-32AB2C3B2106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9" i="1"/>
  <c r="L18" i="1"/>
  <c r="L17" i="1"/>
  <c r="L16" i="1"/>
  <c r="L15" i="1"/>
  <c r="L14" i="1"/>
  <c r="L13" i="1"/>
  <c r="E9" i="1"/>
  <c r="E10" i="1"/>
  <c r="E11" i="1"/>
  <c r="E12" i="1"/>
  <c r="E13" i="1"/>
  <c r="E14" i="1"/>
  <c r="E15" i="1"/>
  <c r="E16" i="1"/>
  <c r="E17" i="1"/>
  <c r="E18" i="1"/>
  <c r="E19" i="1"/>
  <c r="E8" i="1"/>
  <c r="F3" i="1"/>
  <c r="M15" i="1" s="1"/>
  <c r="M11" i="1" l="1"/>
  <c r="F10" i="1"/>
  <c r="M19" i="1"/>
  <c r="M14" i="1"/>
  <c r="M9" i="1"/>
  <c r="F14" i="1"/>
  <c r="F13" i="1"/>
  <c r="M10" i="1"/>
  <c r="M13" i="1"/>
  <c r="M12" i="1"/>
  <c r="M8" i="1"/>
  <c r="F17" i="1"/>
  <c r="F16" i="1"/>
  <c r="M18" i="1"/>
  <c r="F15" i="1"/>
  <c r="M17" i="1"/>
  <c r="F9" i="1"/>
  <c r="F18" i="1"/>
  <c r="F12" i="1"/>
  <c r="M16" i="1"/>
  <c r="F8" i="1"/>
  <c r="F19" i="1"/>
  <c r="F11" i="1"/>
</calcChain>
</file>

<file path=xl/sharedStrings.xml><?xml version="1.0" encoding="utf-8"?>
<sst xmlns="http://schemas.openxmlformats.org/spreadsheetml/2006/main" count="42" uniqueCount="28">
  <si>
    <t>Mese</t>
  </si>
  <si>
    <t>Ore di CIG nel mese</t>
  </si>
  <si>
    <t>netto</t>
  </si>
  <si>
    <t>IMPORTO NETTO LIQUIDATO DA INPS</t>
  </si>
  <si>
    <t>Massimale mensile</t>
  </si>
  <si>
    <t>Divisore mobile</t>
  </si>
  <si>
    <t>Quota oraria CIG</t>
  </si>
  <si>
    <t>casella di controllo</t>
  </si>
  <si>
    <t>Retribuzione lorda mensile</t>
  </si>
  <si>
    <t>mensilità CCNL</t>
  </si>
  <si>
    <r>
      <rPr>
        <sz val="10"/>
        <color rgb="FF1D1D1B"/>
        <rFont val="Calibri"/>
        <family val="2"/>
        <scheme val="minor"/>
      </rPr>
      <t>gennaio</t>
    </r>
  </si>
  <si>
    <r>
      <rPr>
        <sz val="10"/>
        <color rgb="FF1D1D1B"/>
        <rFont val="Calibri"/>
        <family val="2"/>
        <scheme val="minor"/>
      </rPr>
      <t>febbraio</t>
    </r>
  </si>
  <si>
    <r>
      <rPr>
        <sz val="10"/>
        <color rgb="FF1D1D1B"/>
        <rFont val="Calibri"/>
        <family val="2"/>
        <scheme val="minor"/>
      </rPr>
      <t>marzo</t>
    </r>
  </si>
  <si>
    <r>
      <rPr>
        <sz val="10"/>
        <color rgb="FF1D1D1B"/>
        <rFont val="Calibri"/>
        <family val="2"/>
        <scheme val="minor"/>
      </rPr>
      <t>aprile</t>
    </r>
  </si>
  <si>
    <r>
      <rPr>
        <sz val="10"/>
        <color rgb="FF1D1D1B"/>
        <rFont val="Calibri"/>
        <family val="2"/>
        <scheme val="minor"/>
      </rPr>
      <t>maggio</t>
    </r>
  </si>
  <si>
    <r>
      <rPr>
        <sz val="10"/>
        <color rgb="FF1D1D1B"/>
        <rFont val="Calibri"/>
        <family val="2"/>
        <scheme val="minor"/>
      </rPr>
      <t>giugno</t>
    </r>
  </si>
  <si>
    <r>
      <rPr>
        <sz val="10"/>
        <color rgb="FF1D1D1B"/>
        <rFont val="Calibri"/>
        <family val="2"/>
        <scheme val="minor"/>
      </rPr>
      <t>luglio</t>
    </r>
  </si>
  <si>
    <r>
      <rPr>
        <sz val="10"/>
        <color rgb="FF1D1D1B"/>
        <rFont val="Calibri"/>
        <family val="2"/>
        <scheme val="minor"/>
      </rPr>
      <t>agosto</t>
    </r>
  </si>
  <si>
    <r>
      <rPr>
        <sz val="10"/>
        <color rgb="FF1D1D1B"/>
        <rFont val="Calibri"/>
        <family val="2"/>
        <scheme val="minor"/>
      </rPr>
      <t>settembre</t>
    </r>
  </si>
  <si>
    <r>
      <rPr>
        <sz val="10"/>
        <color rgb="FF1D1D1B"/>
        <rFont val="Calibri"/>
        <family val="2"/>
        <scheme val="minor"/>
      </rPr>
      <t>ottobre</t>
    </r>
  </si>
  <si>
    <r>
      <rPr>
        <sz val="10"/>
        <color rgb="FF1D1D1B"/>
        <rFont val="Calibri"/>
        <family val="2"/>
        <scheme val="minor"/>
      </rPr>
      <t>novembre</t>
    </r>
  </si>
  <si>
    <r>
      <rPr>
        <sz val="10"/>
        <color rgb="FF1D1D1B"/>
        <rFont val="Calibri"/>
        <family val="2"/>
        <scheme val="minor"/>
      </rPr>
      <t>dicembre</t>
    </r>
  </si>
  <si>
    <r>
      <rPr>
        <b/>
        <sz val="10"/>
        <color rgb="FFFFFFFF"/>
        <rFont val="Calibri"/>
        <family val="2"/>
        <scheme val="minor"/>
      </rPr>
      <t>Mese</t>
    </r>
  </si>
  <si>
    <r>
      <rPr>
        <b/>
        <sz val="10"/>
        <color rgb="FFFFFFFF"/>
        <rFont val="Calibri"/>
        <family val="2"/>
        <scheme val="minor"/>
      </rPr>
      <t>Massimale mensile</t>
    </r>
  </si>
  <si>
    <r>
      <rPr>
        <b/>
        <sz val="10"/>
        <color rgb="FFFFFFFF"/>
        <rFont val="Calibri"/>
        <family val="2"/>
        <scheme val="minor"/>
      </rPr>
      <t>Divisore mobile</t>
    </r>
  </si>
  <si>
    <r>
      <rPr>
        <b/>
        <sz val="10"/>
        <color rgb="FFFFFFFF"/>
        <rFont val="Calibri"/>
        <family val="2"/>
        <scheme val="minor"/>
      </rPr>
      <t>Quota oraria CIG</t>
    </r>
  </si>
  <si>
    <t>Massimale inferiore a € 2.159,48</t>
  </si>
  <si>
    <t>Massimale superiore a € 2.159,48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</si>
</sst>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1D1D1B"/>
      <name val="Calibri"/>
      <family val="2"/>
      <scheme val="minor"/>
    </font>
    <font>
      <sz val="10"/>
      <color rgb="FF1D1D1B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color theme="0" tint="-0.249977111117893"/>
      <name val="Times New Roman"/>
      <family val="1"/>
    </font>
    <font>
      <b/>
      <sz val="12"/>
      <color theme="0"/>
      <name val="Calibri"/>
      <family val="2"/>
      <scheme val="minor"/>
    </font>
    <font>
      <sz val="6"/>
      <color theme="0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0" borderId="0" xfId="0" applyFill="1" applyBorder="1" applyAlignment="1" applyProtection="1">
      <alignment horizontal="left" vertical="top"/>
    </xf>
    <xf numFmtId="0" fontId="12" fillId="5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4" fontId="8" fillId="3" borderId="0" xfId="0" applyNumberFormat="1" applyFont="1" applyFill="1" applyBorder="1" applyAlignment="1" applyProtection="1">
      <alignment horizontal="center" vertical="center"/>
    </xf>
    <xf numFmtId="4" fontId="4" fillId="3" borderId="0" xfId="0" applyNumberFormat="1" applyFont="1" applyFill="1" applyBorder="1" applyAlignment="1" applyProtection="1">
      <alignment horizontal="center" vertical="center"/>
    </xf>
    <xf numFmtId="4" fontId="5" fillId="3" borderId="0" xfId="0" applyNumberFormat="1" applyFont="1" applyFill="1" applyBorder="1" applyAlignment="1" applyProtection="1">
      <alignment horizontal="center" vertical="center"/>
    </xf>
    <xf numFmtId="4" fontId="5" fillId="3" borderId="0" xfId="1" applyNumberFormat="1" applyFont="1" applyFill="1" applyBorder="1" applyAlignment="1" applyProtection="1">
      <alignment horizontal="center" vertical="center"/>
    </xf>
    <xf numFmtId="4" fontId="6" fillId="3" borderId="0" xfId="1" applyNumberFormat="1" applyFont="1" applyFill="1" applyBorder="1" applyAlignment="1" applyProtection="1">
      <alignment horizontal="center" vertical="center"/>
    </xf>
    <xf numFmtId="4" fontId="9" fillId="3" borderId="0" xfId="1" applyNumberFormat="1" applyFont="1" applyFill="1" applyBorder="1" applyAlignment="1" applyProtection="1">
      <alignment horizontal="center" vertical="center"/>
    </xf>
    <xf numFmtId="4" fontId="8" fillId="4" borderId="0" xfId="0" applyNumberFormat="1" applyFont="1" applyFill="1" applyBorder="1" applyAlignment="1" applyProtection="1">
      <alignment horizontal="center" vertical="center"/>
    </xf>
    <xf numFmtId="4" fontId="4" fillId="4" borderId="0" xfId="0" applyNumberFormat="1" applyFont="1" applyFill="1" applyBorder="1" applyAlignment="1" applyProtection="1">
      <alignment horizontal="center" vertical="center"/>
    </xf>
    <xf numFmtId="4" fontId="5" fillId="4" borderId="0" xfId="0" applyNumberFormat="1" applyFont="1" applyFill="1" applyBorder="1" applyAlignment="1" applyProtection="1">
      <alignment horizontal="center" vertical="center"/>
    </xf>
    <xf numFmtId="4" fontId="5" fillId="4" borderId="0" xfId="1" applyNumberFormat="1" applyFont="1" applyFill="1" applyBorder="1" applyAlignment="1" applyProtection="1">
      <alignment horizontal="center" vertical="center"/>
    </xf>
    <xf numFmtId="4" fontId="6" fillId="4" borderId="0" xfId="1" applyNumberFormat="1" applyFont="1" applyFill="1" applyBorder="1" applyAlignment="1" applyProtection="1">
      <alignment horizontal="center" vertical="center"/>
    </xf>
    <xf numFmtId="4" fontId="9" fillId="4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center" vertical="center"/>
    </xf>
    <xf numFmtId="43" fontId="0" fillId="0" borderId="1" xfId="1" applyFont="1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right" vertical="top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4"/>
  <sheetViews>
    <sheetView tabSelected="1" zoomScaleNormal="100" workbookViewId="0">
      <selection activeCell="D5" sqref="D5"/>
    </sheetView>
  </sheetViews>
  <sheetFormatPr defaultRowHeight="19.5" customHeight="1" x14ac:dyDescent="0.2"/>
  <cols>
    <col min="1" max="3" width="14.1640625" customWidth="1"/>
    <col min="4" max="5" width="9.33203125" customWidth="1"/>
    <col min="6" max="6" width="13.1640625" customWidth="1"/>
    <col min="7" max="7" width="9.5" bestFit="1" customWidth="1"/>
    <col min="8" max="10" width="14.1640625" customWidth="1"/>
    <col min="11" max="12" width="9.33203125" customWidth="1"/>
    <col min="13" max="13" width="13.1640625" customWidth="1"/>
  </cols>
  <sheetData>
    <row r="2" spans="1:13" ht="19.5" customHeight="1" x14ac:dyDescent="0.2">
      <c r="A2" s="3" t="s">
        <v>8</v>
      </c>
      <c r="B2" s="3"/>
      <c r="C2" s="3"/>
      <c r="D2" s="25">
        <v>2500</v>
      </c>
      <c r="F2" s="23" t="s">
        <v>7</v>
      </c>
    </row>
    <row r="3" spans="1:13" ht="19.5" customHeight="1" x14ac:dyDescent="0.2">
      <c r="A3" s="3" t="s">
        <v>9</v>
      </c>
      <c r="B3" s="3"/>
      <c r="C3" s="3"/>
      <c r="D3" s="26">
        <v>13</v>
      </c>
      <c r="F3" s="24">
        <f>D2*D3/12</f>
        <v>2708.3333333333335</v>
      </c>
    </row>
    <row r="4" spans="1:13" ht="19.5" customHeight="1" x14ac:dyDescent="0.2">
      <c r="A4" s="4" t="s">
        <v>1</v>
      </c>
      <c r="B4" s="4"/>
      <c r="C4" s="4"/>
      <c r="D4" s="26">
        <v>150</v>
      </c>
      <c r="F4" s="5"/>
    </row>
    <row r="5" spans="1:13" ht="19.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9.5" customHeight="1" x14ac:dyDescent="0.2">
      <c r="A6" s="6" t="s">
        <v>26</v>
      </c>
      <c r="B6" s="6"/>
      <c r="C6" s="6"/>
      <c r="D6" s="6"/>
      <c r="E6" s="6"/>
      <c r="F6" s="6"/>
      <c r="G6" s="7"/>
      <c r="H6" s="6" t="s">
        <v>27</v>
      </c>
      <c r="I6" s="6"/>
      <c r="J6" s="6"/>
      <c r="K6" s="6"/>
      <c r="L6" s="6"/>
      <c r="M6" s="6"/>
    </row>
    <row r="7" spans="1:13" s="2" customFormat="1" ht="51" x14ac:dyDescent="0.2">
      <c r="A7" s="8" t="s">
        <v>0</v>
      </c>
      <c r="B7" s="8" t="s">
        <v>4</v>
      </c>
      <c r="C7" s="8" t="s">
        <v>5</v>
      </c>
      <c r="D7" s="8" t="s">
        <v>6</v>
      </c>
      <c r="E7" s="9" t="s">
        <v>2</v>
      </c>
      <c r="F7" s="9" t="s">
        <v>3</v>
      </c>
      <c r="G7" s="10"/>
      <c r="H7" s="8" t="s">
        <v>22</v>
      </c>
      <c r="I7" s="8" t="s">
        <v>23</v>
      </c>
      <c r="J7" s="8" t="s">
        <v>24</v>
      </c>
      <c r="K7" s="8" t="s">
        <v>25</v>
      </c>
      <c r="L7" s="9" t="s">
        <v>2</v>
      </c>
      <c r="M7" s="9" t="s">
        <v>3</v>
      </c>
    </row>
    <row r="8" spans="1:13" ht="19.5" customHeight="1" x14ac:dyDescent="0.2">
      <c r="A8" s="11" t="s">
        <v>10</v>
      </c>
      <c r="B8" s="12">
        <v>939.89</v>
      </c>
      <c r="C8" s="13">
        <v>184</v>
      </c>
      <c r="D8" s="14">
        <v>5.1100000000000003</v>
      </c>
      <c r="E8" s="15">
        <f>D8-D8*23%</f>
        <v>3.9347000000000003</v>
      </c>
      <c r="F8" s="16">
        <f t="shared" ref="F8:F19" si="0">IF($F$3&gt;2159.48,0,E8*$D$4)</f>
        <v>0</v>
      </c>
      <c r="G8" s="5"/>
      <c r="H8" s="11" t="s">
        <v>10</v>
      </c>
      <c r="I8" s="12">
        <v>1129.6600000000001</v>
      </c>
      <c r="J8" s="13">
        <v>184</v>
      </c>
      <c r="K8" s="14">
        <v>6.14</v>
      </c>
      <c r="L8" s="15">
        <f t="shared" ref="L8:L19" si="1">K8-K8*23%</f>
        <v>4.7278000000000002</v>
      </c>
      <c r="M8" s="16">
        <f t="shared" ref="M8:M19" si="2">IF($F$3&lt;2159.48,0,L8*$D$4)</f>
        <v>709.17000000000007</v>
      </c>
    </row>
    <row r="9" spans="1:13" ht="19.5" customHeight="1" x14ac:dyDescent="0.2">
      <c r="A9" s="17" t="s">
        <v>11</v>
      </c>
      <c r="B9" s="18">
        <v>939.89</v>
      </c>
      <c r="C9" s="19">
        <v>160</v>
      </c>
      <c r="D9" s="20">
        <v>5.87</v>
      </c>
      <c r="E9" s="21">
        <f t="shared" ref="E9:E19" si="3">D9-D9*23%</f>
        <v>4.5198999999999998</v>
      </c>
      <c r="F9" s="22">
        <f t="shared" si="0"/>
        <v>0</v>
      </c>
      <c r="G9" s="5"/>
      <c r="H9" s="17" t="s">
        <v>11</v>
      </c>
      <c r="I9" s="18">
        <v>1129.6600000000001</v>
      </c>
      <c r="J9" s="19">
        <v>160</v>
      </c>
      <c r="K9" s="20">
        <v>7.06</v>
      </c>
      <c r="L9" s="21">
        <f t="shared" si="1"/>
        <v>5.4361999999999995</v>
      </c>
      <c r="M9" s="22">
        <f t="shared" si="2"/>
        <v>815.43</v>
      </c>
    </row>
    <row r="10" spans="1:13" ht="19.5" customHeight="1" x14ac:dyDescent="0.2">
      <c r="A10" s="11" t="s">
        <v>12</v>
      </c>
      <c r="B10" s="12">
        <v>939.89</v>
      </c>
      <c r="C10" s="13">
        <v>176</v>
      </c>
      <c r="D10" s="14">
        <v>5.34</v>
      </c>
      <c r="E10" s="15">
        <f t="shared" si="3"/>
        <v>4.1117999999999997</v>
      </c>
      <c r="F10" s="16">
        <f t="shared" si="0"/>
        <v>0</v>
      </c>
      <c r="G10" s="5"/>
      <c r="H10" s="11" t="s">
        <v>12</v>
      </c>
      <c r="I10" s="12">
        <v>1129.6600000000001</v>
      </c>
      <c r="J10" s="13">
        <v>176</v>
      </c>
      <c r="K10" s="14">
        <v>6.42</v>
      </c>
      <c r="L10" s="15">
        <f t="shared" si="1"/>
        <v>4.9433999999999996</v>
      </c>
      <c r="M10" s="16">
        <f t="shared" si="2"/>
        <v>741.51</v>
      </c>
    </row>
    <row r="11" spans="1:13" ht="19.5" customHeight="1" x14ac:dyDescent="0.2">
      <c r="A11" s="17" t="s">
        <v>13</v>
      </c>
      <c r="B11" s="18">
        <v>939.89</v>
      </c>
      <c r="C11" s="19">
        <v>176</v>
      </c>
      <c r="D11" s="20">
        <v>5.34</v>
      </c>
      <c r="E11" s="21">
        <f t="shared" si="3"/>
        <v>4.1117999999999997</v>
      </c>
      <c r="F11" s="22">
        <f t="shared" si="0"/>
        <v>0</v>
      </c>
      <c r="G11" s="5"/>
      <c r="H11" s="17" t="s">
        <v>13</v>
      </c>
      <c r="I11" s="18">
        <v>1129.6600000000001</v>
      </c>
      <c r="J11" s="19">
        <v>176</v>
      </c>
      <c r="K11" s="20">
        <v>6.42</v>
      </c>
      <c r="L11" s="21">
        <f t="shared" si="1"/>
        <v>4.9433999999999996</v>
      </c>
      <c r="M11" s="22">
        <f t="shared" si="2"/>
        <v>741.51</v>
      </c>
    </row>
    <row r="12" spans="1:13" ht="19.5" customHeight="1" x14ac:dyDescent="0.2">
      <c r="A12" s="11" t="s">
        <v>14</v>
      </c>
      <c r="B12" s="12">
        <v>939.89</v>
      </c>
      <c r="C12" s="13">
        <v>168</v>
      </c>
      <c r="D12" s="14">
        <v>5.59</v>
      </c>
      <c r="E12" s="15">
        <f t="shared" si="3"/>
        <v>4.3042999999999996</v>
      </c>
      <c r="F12" s="16">
        <f t="shared" si="0"/>
        <v>0</v>
      </c>
      <c r="G12" s="5"/>
      <c r="H12" s="11" t="s">
        <v>14</v>
      </c>
      <c r="I12" s="12">
        <v>1129.6600000000001</v>
      </c>
      <c r="J12" s="13">
        <v>168</v>
      </c>
      <c r="K12" s="14">
        <v>6.72</v>
      </c>
      <c r="L12" s="15">
        <f t="shared" si="1"/>
        <v>5.1743999999999994</v>
      </c>
      <c r="M12" s="16">
        <f t="shared" si="2"/>
        <v>776.16</v>
      </c>
    </row>
    <row r="13" spans="1:13" ht="19.5" customHeight="1" x14ac:dyDescent="0.2">
      <c r="A13" s="17" t="s">
        <v>15</v>
      </c>
      <c r="B13" s="18">
        <v>939.89</v>
      </c>
      <c r="C13" s="19">
        <v>176</v>
      </c>
      <c r="D13" s="20">
        <v>5.34</v>
      </c>
      <c r="E13" s="21">
        <f t="shared" si="3"/>
        <v>4.1117999999999997</v>
      </c>
      <c r="F13" s="22">
        <f t="shared" si="0"/>
        <v>0</v>
      </c>
      <c r="G13" s="5"/>
      <c r="H13" s="17" t="s">
        <v>15</v>
      </c>
      <c r="I13" s="18">
        <v>1129.6600000000001</v>
      </c>
      <c r="J13" s="19">
        <v>176</v>
      </c>
      <c r="K13" s="20">
        <v>6.42</v>
      </c>
      <c r="L13" s="21">
        <f t="shared" si="1"/>
        <v>4.9433999999999996</v>
      </c>
      <c r="M13" s="22">
        <f t="shared" si="2"/>
        <v>741.51</v>
      </c>
    </row>
    <row r="14" spans="1:13" ht="19.5" customHeight="1" x14ac:dyDescent="0.2">
      <c r="A14" s="11" t="s">
        <v>16</v>
      </c>
      <c r="B14" s="12">
        <v>939.89</v>
      </c>
      <c r="C14" s="13">
        <v>184</v>
      </c>
      <c r="D14" s="14">
        <v>5.1100000000000003</v>
      </c>
      <c r="E14" s="15">
        <f t="shared" si="3"/>
        <v>3.9347000000000003</v>
      </c>
      <c r="F14" s="16">
        <f t="shared" si="0"/>
        <v>0</v>
      </c>
      <c r="G14" s="5"/>
      <c r="H14" s="11" t="s">
        <v>16</v>
      </c>
      <c r="I14" s="12">
        <v>1129.6600000000001</v>
      </c>
      <c r="J14" s="13">
        <v>184</v>
      </c>
      <c r="K14" s="14">
        <v>6.14</v>
      </c>
      <c r="L14" s="15">
        <f t="shared" si="1"/>
        <v>4.7278000000000002</v>
      </c>
      <c r="M14" s="16">
        <f t="shared" si="2"/>
        <v>709.17000000000007</v>
      </c>
    </row>
    <row r="15" spans="1:13" ht="19.5" customHeight="1" x14ac:dyDescent="0.2">
      <c r="A15" s="17" t="s">
        <v>17</v>
      </c>
      <c r="B15" s="18">
        <v>939.89</v>
      </c>
      <c r="C15" s="19">
        <v>168</v>
      </c>
      <c r="D15" s="20">
        <v>5.59</v>
      </c>
      <c r="E15" s="21">
        <f t="shared" si="3"/>
        <v>4.3042999999999996</v>
      </c>
      <c r="F15" s="22">
        <f t="shared" si="0"/>
        <v>0</v>
      </c>
      <c r="G15" s="5"/>
      <c r="H15" s="17" t="s">
        <v>17</v>
      </c>
      <c r="I15" s="18">
        <v>1129.6600000000001</v>
      </c>
      <c r="J15" s="19">
        <v>168</v>
      </c>
      <c r="K15" s="20">
        <v>6.72</v>
      </c>
      <c r="L15" s="21">
        <f t="shared" si="1"/>
        <v>5.1743999999999994</v>
      </c>
      <c r="M15" s="22">
        <f t="shared" si="2"/>
        <v>776.16</v>
      </c>
    </row>
    <row r="16" spans="1:13" ht="19.5" customHeight="1" x14ac:dyDescent="0.2">
      <c r="A16" s="11" t="s">
        <v>18</v>
      </c>
      <c r="B16" s="12">
        <v>939.89</v>
      </c>
      <c r="C16" s="13">
        <v>176</v>
      </c>
      <c r="D16" s="14">
        <v>5.34</v>
      </c>
      <c r="E16" s="15">
        <f t="shared" si="3"/>
        <v>4.1117999999999997</v>
      </c>
      <c r="F16" s="16">
        <f t="shared" si="0"/>
        <v>0</v>
      </c>
      <c r="G16" s="5"/>
      <c r="H16" s="11" t="s">
        <v>18</v>
      </c>
      <c r="I16" s="12">
        <v>1129.6600000000001</v>
      </c>
      <c r="J16" s="13">
        <v>176</v>
      </c>
      <c r="K16" s="14">
        <v>6.42</v>
      </c>
      <c r="L16" s="15">
        <f t="shared" si="1"/>
        <v>4.9433999999999996</v>
      </c>
      <c r="M16" s="16">
        <f t="shared" si="2"/>
        <v>741.51</v>
      </c>
    </row>
    <row r="17" spans="1:13" ht="19.5" customHeight="1" x14ac:dyDescent="0.2">
      <c r="A17" s="17" t="s">
        <v>19</v>
      </c>
      <c r="B17" s="18">
        <v>939.89</v>
      </c>
      <c r="C17" s="19">
        <v>176</v>
      </c>
      <c r="D17" s="20">
        <v>5.34</v>
      </c>
      <c r="E17" s="21">
        <f t="shared" si="3"/>
        <v>4.1117999999999997</v>
      </c>
      <c r="F17" s="22">
        <f t="shared" si="0"/>
        <v>0</v>
      </c>
      <c r="G17" s="5"/>
      <c r="H17" s="17" t="s">
        <v>19</v>
      </c>
      <c r="I17" s="18">
        <v>1129.6600000000001</v>
      </c>
      <c r="J17" s="19">
        <v>176</v>
      </c>
      <c r="K17" s="20">
        <v>6.42</v>
      </c>
      <c r="L17" s="21">
        <f t="shared" si="1"/>
        <v>4.9433999999999996</v>
      </c>
      <c r="M17" s="22">
        <f t="shared" si="2"/>
        <v>741.51</v>
      </c>
    </row>
    <row r="18" spans="1:13" ht="19.5" customHeight="1" x14ac:dyDescent="0.2">
      <c r="A18" s="11" t="s">
        <v>20</v>
      </c>
      <c r="B18" s="12">
        <v>939.89</v>
      </c>
      <c r="C18" s="13">
        <v>168</v>
      </c>
      <c r="D18" s="14">
        <v>5.59</v>
      </c>
      <c r="E18" s="15">
        <f t="shared" si="3"/>
        <v>4.3042999999999996</v>
      </c>
      <c r="F18" s="16">
        <f t="shared" si="0"/>
        <v>0</v>
      </c>
      <c r="G18" s="5"/>
      <c r="H18" s="11" t="s">
        <v>20</v>
      </c>
      <c r="I18" s="12">
        <v>1129.6600000000001</v>
      </c>
      <c r="J18" s="13">
        <v>168</v>
      </c>
      <c r="K18" s="14">
        <v>6.72</v>
      </c>
      <c r="L18" s="15">
        <f t="shared" si="1"/>
        <v>5.1743999999999994</v>
      </c>
      <c r="M18" s="16">
        <f t="shared" si="2"/>
        <v>776.16</v>
      </c>
    </row>
    <row r="19" spans="1:13" ht="19.5" customHeight="1" x14ac:dyDescent="0.2">
      <c r="A19" s="17" t="s">
        <v>21</v>
      </c>
      <c r="B19" s="18">
        <v>939.89</v>
      </c>
      <c r="C19" s="19">
        <v>184</v>
      </c>
      <c r="D19" s="20">
        <v>5.1100000000000003</v>
      </c>
      <c r="E19" s="21">
        <f t="shared" si="3"/>
        <v>3.9347000000000003</v>
      </c>
      <c r="F19" s="22">
        <f t="shared" si="0"/>
        <v>0</v>
      </c>
      <c r="G19" s="5"/>
      <c r="H19" s="17" t="s">
        <v>21</v>
      </c>
      <c r="I19" s="18">
        <v>1129.6600000000001</v>
      </c>
      <c r="J19" s="19">
        <v>184</v>
      </c>
      <c r="K19" s="20">
        <v>6.14</v>
      </c>
      <c r="L19" s="21">
        <f t="shared" si="1"/>
        <v>4.7278000000000002</v>
      </c>
      <c r="M19" s="22">
        <f t="shared" si="2"/>
        <v>709.17000000000007</v>
      </c>
    </row>
    <row r="20" spans="1:13" ht="19.5" customHeight="1" x14ac:dyDescent="0.2">
      <c r="A20" s="1"/>
      <c r="B20" s="1"/>
      <c r="C20" s="1"/>
      <c r="D20" s="1"/>
      <c r="E20" s="1"/>
      <c r="F20" s="1"/>
    </row>
    <row r="21" spans="1:13" ht="19.5" customHeight="1" x14ac:dyDescent="0.2">
      <c r="A21" s="1"/>
      <c r="B21" s="1"/>
      <c r="C21" s="1"/>
      <c r="D21" s="1"/>
      <c r="E21" s="1"/>
      <c r="F21" s="1"/>
    </row>
    <row r="22" spans="1:13" ht="19.5" customHeight="1" x14ac:dyDescent="0.2">
      <c r="A22" s="1"/>
      <c r="B22" s="1"/>
      <c r="C22" s="1"/>
      <c r="D22" s="1"/>
      <c r="E22" s="1"/>
      <c r="F22" s="1"/>
    </row>
    <row r="23" spans="1:13" ht="19.5" customHeight="1" x14ac:dyDescent="0.2">
      <c r="A23" s="1"/>
      <c r="B23" s="1"/>
      <c r="C23" s="1"/>
      <c r="D23" s="1"/>
      <c r="E23" s="1"/>
      <c r="F23" s="1"/>
    </row>
    <row r="24" spans="1:13" ht="12.75" x14ac:dyDescent="0.2"/>
  </sheetData>
  <sheetProtection algorithmName="SHA-512" hashValue="63wI741MDBPD/wbhqI9EhaQvf8Vs0S3CWboxI0u8D28JSJy94444my4nPOBCOPf9Td2Kz+3AqgNdKY/R+smiXw==" saltValue="9CnJoIKzXLJ6l9iHNJXVmQ==" spinCount="100000" sheet="1" objects="1" scenarios="1"/>
  <mergeCells count="5">
    <mergeCell ref="A2:C2"/>
    <mergeCell ref="A3:C3"/>
    <mergeCell ref="A4:C4"/>
    <mergeCell ref="A6:F6"/>
    <mergeCell ref="H6:M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Enrico Uboldi</cp:lastModifiedBy>
  <dcterms:created xsi:type="dcterms:W3CDTF">2020-11-09T12:03:02Z</dcterms:created>
  <dcterms:modified xsi:type="dcterms:W3CDTF">2020-11-09T12:53:22Z</dcterms:modified>
</cp:coreProperties>
</file>